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zEmerson\North Country Council\North Country Council Team Site - PROJECTS\ACTIVE PROJECTS\25-00_WVV C Rider\25-00 Work Area\Applications\105-001 New\Parking Study Review\"/>
    </mc:Choice>
  </mc:AlternateContent>
  <xr:revisionPtr revIDLastSave="0" documentId="13_ncr:1_{9C2B45FE-A18D-4437-B548-30BAAF206DC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1" i="1" s="1"/>
  <c r="E11" i="1" s="1"/>
  <c r="F11" i="1" s="1"/>
  <c r="C3" i="1"/>
  <c r="C23" i="1" s="1"/>
  <c r="E23" i="1" s="1"/>
  <c r="F23" i="1" s="1"/>
  <c r="C7" i="1"/>
  <c r="C78" i="1" s="1"/>
  <c r="E78" i="1" s="1"/>
  <c r="F78" i="1" s="1"/>
  <c r="D80" i="1" s="1"/>
  <c r="C6" i="1"/>
  <c r="C66" i="1" s="1"/>
  <c r="E66" i="1" s="1"/>
  <c r="F66" i="1" s="1"/>
  <c r="D68" i="1" s="1"/>
  <c r="C5" i="1"/>
  <c r="C50" i="1" s="1"/>
  <c r="E50" i="1" s="1"/>
  <c r="C4" i="1"/>
  <c r="C41" i="1" s="1"/>
  <c r="E41" i="1" s="1"/>
  <c r="F41" i="1" s="1"/>
  <c r="C49" i="1" l="1"/>
  <c r="E49" i="1" s="1"/>
  <c r="F49" i="1" s="1"/>
  <c r="C35" i="1"/>
  <c r="C48" i="1"/>
  <c r="E48" i="1" s="1"/>
  <c r="F48" i="1" s="1"/>
  <c r="C36" i="1"/>
  <c r="C54" i="1"/>
  <c r="E54" i="1" s="1"/>
  <c r="C64" i="1"/>
  <c r="E64" i="1" s="1"/>
  <c r="F64" i="1" s="1"/>
  <c r="C37" i="1"/>
  <c r="E37" i="1" s="1"/>
  <c r="F37" i="1" s="1"/>
  <c r="C53" i="1"/>
  <c r="E53" i="1" s="1"/>
  <c r="F53" i="1" s="1"/>
  <c r="C38" i="1"/>
  <c r="E38" i="1" s="1"/>
  <c r="F38" i="1" s="1"/>
  <c r="C52" i="1"/>
  <c r="E52" i="1" s="1"/>
  <c r="C39" i="1"/>
  <c r="C51" i="1"/>
  <c r="E51" i="1" s="1"/>
  <c r="F51" i="1" s="1"/>
  <c r="C40" i="1"/>
  <c r="E40" i="1" s="1"/>
  <c r="F40" i="1" s="1"/>
  <c r="F54" i="1"/>
  <c r="D56" i="1" s="1"/>
  <c r="D44" i="1"/>
  <c r="E35" i="1"/>
  <c r="F35" i="1" s="1"/>
  <c r="C72" i="1"/>
  <c r="E72" i="1" s="1"/>
  <c r="F72" i="1" s="1"/>
  <c r="C73" i="1"/>
  <c r="E73" i="1" s="1"/>
  <c r="F73" i="1" s="1"/>
  <c r="C24" i="1"/>
  <c r="E24" i="1" s="1"/>
  <c r="F24" i="1" s="1"/>
  <c r="C61" i="1"/>
  <c r="E61" i="1" s="1"/>
  <c r="F61" i="1" s="1"/>
  <c r="C74" i="1"/>
  <c r="E74" i="1" s="1"/>
  <c r="F74" i="1" s="1"/>
  <c r="C25" i="1"/>
  <c r="E25" i="1" s="1"/>
  <c r="F25" i="1" s="1"/>
  <c r="C62" i="1"/>
  <c r="E62" i="1" s="1"/>
  <c r="F62" i="1" s="1"/>
  <c r="C75" i="1"/>
  <c r="E75" i="1" s="1"/>
  <c r="F75" i="1" s="1"/>
  <c r="C26" i="1"/>
  <c r="E26" i="1" s="1"/>
  <c r="F26" i="1" s="1"/>
  <c r="C63" i="1"/>
  <c r="E63" i="1" s="1"/>
  <c r="F63" i="1" s="1"/>
  <c r="C77" i="1"/>
  <c r="E77" i="1" s="1"/>
  <c r="F77" i="1" s="1"/>
  <c r="C27" i="1"/>
  <c r="E27" i="1" s="1"/>
  <c r="F27" i="1" s="1"/>
  <c r="C28" i="1"/>
  <c r="E28" i="1" s="1"/>
  <c r="F28" i="1" s="1"/>
  <c r="E39" i="1"/>
  <c r="F39" i="1" s="1"/>
  <c r="C65" i="1"/>
  <c r="E65" i="1" s="1"/>
  <c r="F65" i="1" s="1"/>
  <c r="C29" i="1"/>
  <c r="E29" i="1" s="1"/>
  <c r="F29" i="1" s="1"/>
  <c r="D31" i="1" s="1"/>
  <c r="C60" i="1"/>
  <c r="E60" i="1" s="1"/>
  <c r="F60" i="1" s="1"/>
  <c r="C76" i="1"/>
  <c r="E76" i="1" s="1"/>
  <c r="F76" i="1" s="1"/>
  <c r="C12" i="1"/>
  <c r="E12" i="1" s="1"/>
  <c r="F12" i="1" s="1"/>
  <c r="F50" i="1"/>
  <c r="F52" i="1"/>
  <c r="C13" i="1"/>
  <c r="E13" i="1" s="1"/>
  <c r="F13" i="1" s="1"/>
  <c r="C14" i="1"/>
  <c r="E14" i="1" s="1"/>
  <c r="F14" i="1" s="1"/>
  <c r="C15" i="1"/>
  <c r="E15" i="1" s="1"/>
  <c r="F15" i="1" s="1"/>
  <c r="C16" i="1"/>
  <c r="E16" i="1" s="1"/>
  <c r="F16" i="1" s="1"/>
  <c r="C17" i="1"/>
  <c r="E17" i="1" s="1"/>
  <c r="F17" i="1" s="1"/>
  <c r="D19" i="1" s="1"/>
  <c r="E36" i="1" l="1"/>
  <c r="F36" i="1"/>
</calcChain>
</file>

<file path=xl/sharedStrings.xml><?xml version="1.0" encoding="utf-8"?>
<sst xmlns="http://schemas.openxmlformats.org/spreadsheetml/2006/main" count="100" uniqueCount="35">
  <si>
    <t>Sunday</t>
  </si>
  <si>
    <t>Monday</t>
  </si>
  <si>
    <t>Tuesday</t>
  </si>
  <si>
    <t>Wednesday</t>
  </si>
  <si>
    <t>Thursday</t>
  </si>
  <si>
    <t>Friday</t>
  </si>
  <si>
    <t>Saturday</t>
  </si>
  <si>
    <t>DAY</t>
  </si>
  <si>
    <t>VISITOR CALCULATION
PER DAY</t>
  </si>
  <si>
    <t>May</t>
  </si>
  <si>
    <t>June</t>
  </si>
  <si>
    <t>July</t>
  </si>
  <si>
    <t>August</t>
  </si>
  <si>
    <t xml:space="preserve">September </t>
  </si>
  <si>
    <t>October</t>
  </si>
  <si>
    <t>MONTH</t>
  </si>
  <si>
    <t>IAAPA CALCULATION VISITATION PERCENT</t>
  </si>
  <si>
    <t>VISITORS PER MONTH</t>
  </si>
  <si>
    <t>NUMBER OF PEOPLE</t>
  </si>
  <si>
    <t>IAAPA PARKING CALCULATION 
3 people/car 
(Total spaces needed per day)</t>
  </si>
  <si>
    <t>NUMBER OF 
DAYS IN THE MONTH (2026)</t>
  </si>
  <si>
    <t>ANNUAL VISITORS</t>
  </si>
  <si>
    <t>MAY - 2026 CALCULATION ESTIMATES</t>
  </si>
  <si>
    <t>JUNE - 2026 - CALCULATION ESTIMATES</t>
  </si>
  <si>
    <t>JULY - 2026 - CALCULATION ESTIMATES</t>
  </si>
  <si>
    <t>AUGUST - 2026 - CALCULATION ESTIMATES</t>
  </si>
  <si>
    <t>SEPTEMBER - 2026 - CALCULATION ESTIMATES</t>
  </si>
  <si>
    <t>OCTOBER - 2026 - CALCULATION ESTIMATES</t>
  </si>
  <si>
    <t>IAAPA AVG. PERCENT 
OF VISITORS PER DAY</t>
  </si>
  <si>
    <t>Highest need of 
parking spaces in May:</t>
  </si>
  <si>
    <t>Highest need of 
parking spaces in June:</t>
  </si>
  <si>
    <t>Highest need of 
parking spaces in July:</t>
  </si>
  <si>
    <t>Highest need of parking spaces in August:</t>
  </si>
  <si>
    <t>Highest need of parking spaces in September:</t>
  </si>
  <si>
    <t>Highest need of parking spaces in October: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</si>
</sst>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1" xfId="0" applyBorder="1"/>
    <xf numFmtId="9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62" workbookViewId="0">
      <selection activeCell="F57" sqref="F57"/>
    </sheetView>
  </sheetViews>
  <sheetFormatPr defaultRowHeight="14.25" x14ac:dyDescent="0.45"/>
  <cols>
    <col min="1" max="1" width="11.3984375" customWidth="1"/>
    <col min="2" max="2" width="13.73046875" customWidth="1"/>
    <col min="3" max="3" width="20.06640625" bestFit="1" customWidth="1"/>
    <col min="4" max="4" width="15.6640625" bestFit="1" customWidth="1"/>
    <col min="5" max="5" width="14.33203125" customWidth="1"/>
    <col min="6" max="6" width="14.19921875" bestFit="1" customWidth="1"/>
    <col min="7" max="7" width="20.53125" bestFit="1" customWidth="1"/>
    <col min="8" max="8" width="9.46484375" bestFit="1" customWidth="1"/>
  </cols>
  <sheetData>
    <row r="1" spans="1:6" ht="57" x14ac:dyDescent="0.45">
      <c r="A1" s="11" t="s">
        <v>15</v>
      </c>
      <c r="B1" s="12" t="s">
        <v>16</v>
      </c>
      <c r="C1" s="11" t="s">
        <v>17</v>
      </c>
      <c r="D1" s="1" t="s">
        <v>21</v>
      </c>
      <c r="E1" s="20">
        <v>35000</v>
      </c>
    </row>
    <row r="2" spans="1:6" x14ac:dyDescent="0.45">
      <c r="A2" s="8" t="s">
        <v>9</v>
      </c>
      <c r="B2" s="13">
        <v>0.11</v>
      </c>
      <c r="C2" s="19">
        <f>SUM(E1*B2)</f>
        <v>3850</v>
      </c>
    </row>
    <row r="3" spans="1:6" x14ac:dyDescent="0.45">
      <c r="A3" s="8" t="s">
        <v>10</v>
      </c>
      <c r="B3" s="13">
        <v>0.15</v>
      </c>
      <c r="C3" s="19">
        <f>SUM(E1*B3)</f>
        <v>5250</v>
      </c>
    </row>
    <row r="4" spans="1:6" x14ac:dyDescent="0.45">
      <c r="A4" s="8" t="s">
        <v>11</v>
      </c>
      <c r="B4" s="13">
        <v>0.22</v>
      </c>
      <c r="C4" s="19">
        <f>SUM(B4*E1)</f>
        <v>7700</v>
      </c>
    </row>
    <row r="5" spans="1:6" x14ac:dyDescent="0.45">
      <c r="A5" s="8" t="s">
        <v>12</v>
      </c>
      <c r="B5" s="13">
        <v>0.23</v>
      </c>
      <c r="C5" s="19">
        <f>SUM(B5*E1)</f>
        <v>8050</v>
      </c>
    </row>
    <row r="6" spans="1:6" x14ac:dyDescent="0.45">
      <c r="A6" s="8" t="s">
        <v>13</v>
      </c>
      <c r="B6" s="13">
        <v>0.18</v>
      </c>
      <c r="C6" s="19">
        <f>SUM(B6*E1)</f>
        <v>6300</v>
      </c>
    </row>
    <row r="7" spans="1:6" x14ac:dyDescent="0.45">
      <c r="A7" s="8" t="s">
        <v>14</v>
      </c>
      <c r="B7" s="13">
        <v>0.11</v>
      </c>
      <c r="C7" s="19">
        <f>SUM(B7*E1)</f>
        <v>3850</v>
      </c>
    </row>
    <row r="8" spans="1:6" x14ac:dyDescent="0.45">
      <c r="B8" s="14"/>
      <c r="C8" s="18"/>
    </row>
    <row r="9" spans="1:6" x14ac:dyDescent="0.45">
      <c r="A9" s="23" t="s">
        <v>22</v>
      </c>
      <c r="B9" s="23"/>
      <c r="C9" s="23"/>
      <c r="D9" s="23"/>
      <c r="E9" s="23"/>
      <c r="F9" s="23"/>
    </row>
    <row r="10" spans="1:6" ht="71.25" x14ac:dyDescent="0.45">
      <c r="A10" s="11" t="s">
        <v>7</v>
      </c>
      <c r="B10" s="12" t="s">
        <v>28</v>
      </c>
      <c r="C10" s="12" t="s">
        <v>18</v>
      </c>
      <c r="D10" s="12" t="s">
        <v>20</v>
      </c>
      <c r="E10" s="12" t="s">
        <v>8</v>
      </c>
      <c r="F10" s="12" t="s">
        <v>19</v>
      </c>
    </row>
    <row r="11" spans="1:6" s="1" customFormat="1" ht="15.75" x14ac:dyDescent="0.45">
      <c r="A11" s="3" t="s">
        <v>0</v>
      </c>
      <c r="B11" s="2">
        <v>0.17</v>
      </c>
      <c r="C11" s="4">
        <f>SUM(B11*C2)</f>
        <v>654.5</v>
      </c>
      <c r="D11" s="5">
        <v>5</v>
      </c>
      <c r="E11" s="6">
        <f>SUM(C11/D11)</f>
        <v>130.9</v>
      </c>
      <c r="F11" s="16">
        <f>SUM(E11/3)</f>
        <v>43.633333333333333</v>
      </c>
    </row>
    <row r="12" spans="1:6" ht="15.75" x14ac:dyDescent="0.45">
      <c r="A12" s="3" t="s">
        <v>1</v>
      </c>
      <c r="B12" s="2">
        <v>0.13</v>
      </c>
      <c r="C12" s="4">
        <f>SUM(B12*C2)</f>
        <v>500.5</v>
      </c>
      <c r="D12" s="5">
        <v>4</v>
      </c>
      <c r="E12" s="6">
        <f>SUM(C12/D12)</f>
        <v>125.125</v>
      </c>
      <c r="F12" s="16">
        <f>SUM(E12/3)</f>
        <v>41.708333333333336</v>
      </c>
    </row>
    <row r="13" spans="1:6" ht="15.75" x14ac:dyDescent="0.45">
      <c r="A13" s="3" t="s">
        <v>2</v>
      </c>
      <c r="B13" s="2">
        <v>0.11</v>
      </c>
      <c r="C13" s="4">
        <f>SUM(B13*C2)</f>
        <v>423.5</v>
      </c>
      <c r="D13" s="5">
        <v>4</v>
      </c>
      <c r="E13" s="6">
        <f t="shared" ref="E13:E17" si="0">SUM(C13/D13)</f>
        <v>105.875</v>
      </c>
      <c r="F13" s="16">
        <f t="shared" ref="F13:F17" si="1">SUM(E13/3)</f>
        <v>35.291666666666664</v>
      </c>
    </row>
    <row r="14" spans="1:6" ht="15.75" x14ac:dyDescent="0.45">
      <c r="A14" s="3" t="s">
        <v>3</v>
      </c>
      <c r="B14" s="2">
        <v>0.1</v>
      </c>
      <c r="C14" s="4">
        <f>SUM(B14*C2)</f>
        <v>385</v>
      </c>
      <c r="D14" s="5">
        <v>4</v>
      </c>
      <c r="E14" s="6">
        <f t="shared" si="0"/>
        <v>96.25</v>
      </c>
      <c r="F14" s="16">
        <f t="shared" si="1"/>
        <v>32.083333333333336</v>
      </c>
    </row>
    <row r="15" spans="1:6" ht="15.75" x14ac:dyDescent="0.45">
      <c r="A15" s="3" t="s">
        <v>4</v>
      </c>
      <c r="B15" s="2">
        <v>0.11</v>
      </c>
      <c r="C15" s="4">
        <f>SUM(B15*C2)</f>
        <v>423.5</v>
      </c>
      <c r="D15" s="5">
        <v>4</v>
      </c>
      <c r="E15" s="6">
        <f t="shared" si="0"/>
        <v>105.875</v>
      </c>
      <c r="F15" s="16">
        <f t="shared" si="1"/>
        <v>35.291666666666664</v>
      </c>
    </row>
    <row r="16" spans="1:6" ht="15.75" x14ac:dyDescent="0.45">
      <c r="A16" s="3" t="s">
        <v>5</v>
      </c>
      <c r="B16" s="2">
        <v>0.14000000000000001</v>
      </c>
      <c r="C16" s="4">
        <f>SUM(B16*C2)</f>
        <v>539</v>
      </c>
      <c r="D16" s="5">
        <v>5</v>
      </c>
      <c r="E16" s="6">
        <f t="shared" si="0"/>
        <v>107.8</v>
      </c>
      <c r="F16" s="16">
        <f t="shared" si="1"/>
        <v>35.93333333333333</v>
      </c>
    </row>
    <row r="17" spans="1:6" ht="15.75" x14ac:dyDescent="0.45">
      <c r="A17" s="3" t="s">
        <v>6</v>
      </c>
      <c r="B17" s="2">
        <v>0.24</v>
      </c>
      <c r="C17" s="4">
        <f>SUM(B17*C2)</f>
        <v>924</v>
      </c>
      <c r="D17" s="5">
        <v>5</v>
      </c>
      <c r="E17" s="6">
        <f t="shared" si="0"/>
        <v>184.8</v>
      </c>
      <c r="F17" s="16">
        <f t="shared" si="1"/>
        <v>61.6</v>
      </c>
    </row>
    <row r="18" spans="1:6" x14ac:dyDescent="0.45">
      <c r="F18" s="15"/>
    </row>
    <row r="19" spans="1:6" ht="28.5" x14ac:dyDescent="0.45">
      <c r="C19" s="7" t="s">
        <v>29</v>
      </c>
      <c r="D19" s="21">
        <f>SUM(F17)</f>
        <v>61.6</v>
      </c>
    </row>
    <row r="21" spans="1:6" x14ac:dyDescent="0.45">
      <c r="A21" s="23" t="s">
        <v>23</v>
      </c>
      <c r="B21" s="23"/>
      <c r="C21" s="23"/>
      <c r="D21" s="23"/>
      <c r="E21" s="23"/>
      <c r="F21" s="23"/>
    </row>
    <row r="22" spans="1:6" ht="71.25" x14ac:dyDescent="0.45">
      <c r="A22" s="11" t="s">
        <v>7</v>
      </c>
      <c r="B22" s="12" t="s">
        <v>28</v>
      </c>
      <c r="C22" s="12" t="s">
        <v>18</v>
      </c>
      <c r="D22" s="12" t="s">
        <v>20</v>
      </c>
      <c r="E22" s="12" t="s">
        <v>8</v>
      </c>
      <c r="F22" s="12" t="s">
        <v>19</v>
      </c>
    </row>
    <row r="23" spans="1:6" ht="15.75" x14ac:dyDescent="0.45">
      <c r="A23" s="3" t="s">
        <v>0</v>
      </c>
      <c r="B23" s="2">
        <v>0.17</v>
      </c>
      <c r="C23" s="4">
        <f>SUM(B23*C3)</f>
        <v>892.50000000000011</v>
      </c>
      <c r="D23" s="5">
        <v>4</v>
      </c>
      <c r="E23" s="6">
        <f>SUM(C23/D23)</f>
        <v>223.12500000000003</v>
      </c>
      <c r="F23" s="17">
        <f>SUM(E23/3)</f>
        <v>74.375000000000014</v>
      </c>
    </row>
    <row r="24" spans="1:6" ht="15.75" x14ac:dyDescent="0.45">
      <c r="A24" s="3" t="s">
        <v>1</v>
      </c>
      <c r="B24" s="2">
        <v>0.13</v>
      </c>
      <c r="C24" s="4">
        <f>SUM(B24*C3)</f>
        <v>682.5</v>
      </c>
      <c r="D24" s="5">
        <v>5</v>
      </c>
      <c r="E24" s="6">
        <f>SUM(C24/D24)</f>
        <v>136.5</v>
      </c>
      <c r="F24" s="17">
        <f>SUM(E24/3)</f>
        <v>45.5</v>
      </c>
    </row>
    <row r="25" spans="1:6" ht="15.75" x14ac:dyDescent="0.45">
      <c r="A25" s="3" t="s">
        <v>2</v>
      </c>
      <c r="B25" s="2">
        <v>0.11</v>
      </c>
      <c r="C25" s="4">
        <f>SUM(B25*C3)</f>
        <v>577.5</v>
      </c>
      <c r="D25" s="5">
        <v>5</v>
      </c>
      <c r="E25" s="6">
        <f t="shared" ref="E25:E29" si="2">SUM(C25/D25)</f>
        <v>115.5</v>
      </c>
      <c r="F25" s="17">
        <f t="shared" ref="F25:F29" si="3">SUM(E25/3)</f>
        <v>38.5</v>
      </c>
    </row>
    <row r="26" spans="1:6" ht="15.75" x14ac:dyDescent="0.45">
      <c r="A26" s="3" t="s">
        <v>3</v>
      </c>
      <c r="B26" s="2">
        <v>0.1</v>
      </c>
      <c r="C26" s="4">
        <f>SUM(B26*C3)</f>
        <v>525</v>
      </c>
      <c r="D26" s="5">
        <v>4</v>
      </c>
      <c r="E26" s="6">
        <f t="shared" si="2"/>
        <v>131.25</v>
      </c>
      <c r="F26" s="17">
        <f t="shared" si="3"/>
        <v>43.75</v>
      </c>
    </row>
    <row r="27" spans="1:6" ht="15.75" x14ac:dyDescent="0.45">
      <c r="A27" s="3" t="s">
        <v>4</v>
      </c>
      <c r="B27" s="2">
        <v>0.11</v>
      </c>
      <c r="C27" s="4">
        <f>SUM(B27*C3)</f>
        <v>577.5</v>
      </c>
      <c r="D27" s="5">
        <v>4</v>
      </c>
      <c r="E27" s="6">
        <f t="shared" si="2"/>
        <v>144.375</v>
      </c>
      <c r="F27" s="17">
        <f t="shared" si="3"/>
        <v>48.125</v>
      </c>
    </row>
    <row r="28" spans="1:6" ht="15.75" x14ac:dyDescent="0.45">
      <c r="A28" s="3" t="s">
        <v>5</v>
      </c>
      <c r="B28" s="2">
        <v>0.14000000000000001</v>
      </c>
      <c r="C28" s="4">
        <f>SUM(B28*C3)</f>
        <v>735.00000000000011</v>
      </c>
      <c r="D28" s="5">
        <v>4</v>
      </c>
      <c r="E28" s="6">
        <f t="shared" si="2"/>
        <v>183.75000000000003</v>
      </c>
      <c r="F28" s="17">
        <f t="shared" si="3"/>
        <v>61.250000000000007</v>
      </c>
    </row>
    <row r="29" spans="1:6" ht="15.75" x14ac:dyDescent="0.45">
      <c r="A29" s="3" t="s">
        <v>6</v>
      </c>
      <c r="B29" s="2">
        <v>0.24</v>
      </c>
      <c r="C29" s="4">
        <f>SUM(B29*C3)</f>
        <v>1260</v>
      </c>
      <c r="D29" s="5">
        <v>4</v>
      </c>
      <c r="E29" s="6">
        <f t="shared" si="2"/>
        <v>315</v>
      </c>
      <c r="F29" s="17">
        <f t="shared" si="3"/>
        <v>105</v>
      </c>
    </row>
    <row r="31" spans="1:6" ht="28.5" x14ac:dyDescent="0.45">
      <c r="C31" s="7" t="s">
        <v>30</v>
      </c>
      <c r="D31" s="21">
        <f>SUM(F29)</f>
        <v>105</v>
      </c>
    </row>
    <row r="33" spans="1:6" x14ac:dyDescent="0.45">
      <c r="A33" s="23" t="s">
        <v>24</v>
      </c>
      <c r="B33" s="23"/>
      <c r="C33" s="23"/>
      <c r="D33" s="23"/>
      <c r="E33" s="23"/>
      <c r="F33" s="23"/>
    </row>
    <row r="34" spans="1:6" ht="71.25" x14ac:dyDescent="0.45">
      <c r="A34" s="11" t="s">
        <v>7</v>
      </c>
      <c r="B34" s="12" t="s">
        <v>28</v>
      </c>
      <c r="C34" s="12" t="s">
        <v>18</v>
      </c>
      <c r="D34" s="12" t="s">
        <v>20</v>
      </c>
      <c r="E34" s="12" t="s">
        <v>8</v>
      </c>
      <c r="F34" s="12" t="s">
        <v>19</v>
      </c>
    </row>
    <row r="35" spans="1:6" ht="15.75" x14ac:dyDescent="0.45">
      <c r="A35" s="3" t="s">
        <v>0</v>
      </c>
      <c r="B35" s="2">
        <v>0.17</v>
      </c>
      <c r="C35" s="4">
        <f>SUM(B35*C4)</f>
        <v>1309</v>
      </c>
      <c r="D35" s="5">
        <v>4</v>
      </c>
      <c r="E35" s="6">
        <f>SUM(C35/D35)</f>
        <v>327.25</v>
      </c>
      <c r="F35" s="17">
        <f>SUM(E35/3)</f>
        <v>109.08333333333333</v>
      </c>
    </row>
    <row r="36" spans="1:6" ht="15.75" x14ac:dyDescent="0.45">
      <c r="A36" s="3" t="s">
        <v>1</v>
      </c>
      <c r="B36" s="2">
        <v>0.13</v>
      </c>
      <c r="C36" s="4">
        <f>SUM(B36*C4)</f>
        <v>1001</v>
      </c>
      <c r="D36" s="5">
        <v>4</v>
      </c>
      <c r="E36" s="6">
        <f>SUM(C36/D36)</f>
        <v>250.25</v>
      </c>
      <c r="F36" s="17">
        <f>SUM(E36/3)</f>
        <v>83.416666666666671</v>
      </c>
    </row>
    <row r="37" spans="1:6" ht="15.75" x14ac:dyDescent="0.45">
      <c r="A37" s="3" t="s">
        <v>2</v>
      </c>
      <c r="B37" s="2">
        <v>0.11</v>
      </c>
      <c r="C37" s="4">
        <f>SUM(B37*C4)</f>
        <v>847</v>
      </c>
      <c r="D37" s="5">
        <v>4</v>
      </c>
      <c r="E37" s="6">
        <f t="shared" ref="E37:E40" si="4">SUM(C37/D37)</f>
        <v>211.75</v>
      </c>
      <c r="F37" s="17">
        <f t="shared" ref="F37:F40" si="5">SUM(E37/3)</f>
        <v>70.583333333333329</v>
      </c>
    </row>
    <row r="38" spans="1:6" ht="15.75" x14ac:dyDescent="0.45">
      <c r="A38" s="3" t="s">
        <v>3</v>
      </c>
      <c r="B38" s="2">
        <v>0.1</v>
      </c>
      <c r="C38" s="4">
        <f>SUM(B38*C4)</f>
        <v>770</v>
      </c>
      <c r="D38" s="5">
        <v>5</v>
      </c>
      <c r="E38" s="6">
        <f t="shared" si="4"/>
        <v>154</v>
      </c>
      <c r="F38" s="17">
        <f t="shared" si="5"/>
        <v>51.333333333333336</v>
      </c>
    </row>
    <row r="39" spans="1:6" ht="15.75" x14ac:dyDescent="0.45">
      <c r="A39" s="3" t="s">
        <v>4</v>
      </c>
      <c r="B39" s="2">
        <v>0.11</v>
      </c>
      <c r="C39" s="4">
        <f>SUM(B39*C4)</f>
        <v>847</v>
      </c>
      <c r="D39" s="5">
        <v>5</v>
      </c>
      <c r="E39" s="6">
        <f t="shared" si="4"/>
        <v>169.4</v>
      </c>
      <c r="F39" s="17">
        <f t="shared" si="5"/>
        <v>56.466666666666669</v>
      </c>
    </row>
    <row r="40" spans="1:6" ht="15.75" x14ac:dyDescent="0.45">
      <c r="A40" s="3" t="s">
        <v>5</v>
      </c>
      <c r="B40" s="2">
        <v>0.14000000000000001</v>
      </c>
      <c r="C40" s="4">
        <f>SUM(B40*C4)</f>
        <v>1078</v>
      </c>
      <c r="D40" s="5">
        <v>5</v>
      </c>
      <c r="E40" s="6">
        <f t="shared" si="4"/>
        <v>215.6</v>
      </c>
      <c r="F40" s="17">
        <f t="shared" si="5"/>
        <v>71.86666666666666</v>
      </c>
    </row>
    <row r="41" spans="1:6" ht="15.75" x14ac:dyDescent="0.45">
      <c r="A41" s="3" t="s">
        <v>6</v>
      </c>
      <c r="B41" s="2">
        <v>0.24</v>
      </c>
      <c r="C41" s="4">
        <f>SUM(B41*C4)</f>
        <v>1848</v>
      </c>
      <c r="D41" s="5">
        <v>4</v>
      </c>
      <c r="E41" s="6">
        <f>SUM(C41/D41)</f>
        <v>462</v>
      </c>
      <c r="F41" s="17">
        <f>SUM(E41/3)</f>
        <v>154</v>
      </c>
    </row>
    <row r="42" spans="1:6" x14ac:dyDescent="0.45">
      <c r="B42" s="9"/>
      <c r="C42" s="10"/>
    </row>
    <row r="43" spans="1:6" x14ac:dyDescent="0.45">
      <c r="C43" s="10"/>
    </row>
    <row r="44" spans="1:6" ht="28.5" x14ac:dyDescent="0.45">
      <c r="C44" s="7" t="s">
        <v>31</v>
      </c>
      <c r="D44" s="22">
        <f>SUM(F41)</f>
        <v>154</v>
      </c>
    </row>
    <row r="46" spans="1:6" x14ac:dyDescent="0.45">
      <c r="A46" s="23" t="s">
        <v>25</v>
      </c>
      <c r="B46" s="23"/>
      <c r="C46" s="23"/>
      <c r="D46" s="23"/>
      <c r="E46" s="23"/>
      <c r="F46" s="23"/>
    </row>
    <row r="47" spans="1:6" ht="71.25" x14ac:dyDescent="0.45">
      <c r="A47" s="11" t="s">
        <v>7</v>
      </c>
      <c r="B47" s="12" t="s">
        <v>28</v>
      </c>
      <c r="C47" s="12" t="s">
        <v>18</v>
      </c>
      <c r="D47" s="12" t="s">
        <v>20</v>
      </c>
      <c r="E47" s="12" t="s">
        <v>8</v>
      </c>
      <c r="F47" s="12" t="s">
        <v>19</v>
      </c>
    </row>
    <row r="48" spans="1:6" ht="15.75" x14ac:dyDescent="0.45">
      <c r="A48" s="3" t="s">
        <v>0</v>
      </c>
      <c r="B48" s="2">
        <v>0.17</v>
      </c>
      <c r="C48" s="4">
        <f>SUM(B48*C5)</f>
        <v>1368.5</v>
      </c>
      <c r="D48" s="5">
        <v>5</v>
      </c>
      <c r="E48" s="6">
        <f t="shared" ref="E48:E54" si="6">SUM(C48/D48)</f>
        <v>273.7</v>
      </c>
      <c r="F48" s="17">
        <f>SUM(E48/3)</f>
        <v>91.233333333333334</v>
      </c>
    </row>
    <row r="49" spans="1:6" ht="15.75" x14ac:dyDescent="0.45">
      <c r="A49" s="3" t="s">
        <v>1</v>
      </c>
      <c r="B49" s="2">
        <v>0.13</v>
      </c>
      <c r="C49" s="4">
        <f>SUM(B49*C5)</f>
        <v>1046.5</v>
      </c>
      <c r="D49" s="5">
        <v>5</v>
      </c>
      <c r="E49" s="6">
        <f t="shared" si="6"/>
        <v>209.3</v>
      </c>
      <c r="F49" s="17">
        <f>SUM(E49/3)</f>
        <v>69.766666666666666</v>
      </c>
    </row>
    <row r="50" spans="1:6" ht="15.75" x14ac:dyDescent="0.45">
      <c r="A50" s="3" t="s">
        <v>2</v>
      </c>
      <c r="B50" s="2">
        <v>0.11</v>
      </c>
      <c r="C50" s="4">
        <f>SUM(B50*C5)</f>
        <v>885.5</v>
      </c>
      <c r="D50" s="5">
        <v>4</v>
      </c>
      <c r="E50" s="6">
        <f t="shared" si="6"/>
        <v>221.375</v>
      </c>
      <c r="F50" s="17">
        <f t="shared" ref="F50:F54" si="7">SUM(E50/3)</f>
        <v>73.791666666666671</v>
      </c>
    </row>
    <row r="51" spans="1:6" ht="15.75" x14ac:dyDescent="0.45">
      <c r="A51" s="3" t="s">
        <v>3</v>
      </c>
      <c r="B51" s="2">
        <v>0.1</v>
      </c>
      <c r="C51" s="4">
        <f>SUM(B51*C5)</f>
        <v>805</v>
      </c>
      <c r="D51" s="5">
        <v>4</v>
      </c>
      <c r="E51" s="6">
        <f t="shared" si="6"/>
        <v>201.25</v>
      </c>
      <c r="F51" s="17">
        <f t="shared" si="7"/>
        <v>67.083333333333329</v>
      </c>
    </row>
    <row r="52" spans="1:6" ht="15.75" x14ac:dyDescent="0.45">
      <c r="A52" s="3" t="s">
        <v>4</v>
      </c>
      <c r="B52" s="2">
        <v>0.11</v>
      </c>
      <c r="C52" s="4">
        <f>SUM(B52*C5)</f>
        <v>885.5</v>
      </c>
      <c r="D52" s="5">
        <v>4</v>
      </c>
      <c r="E52" s="6">
        <f t="shared" si="6"/>
        <v>221.375</v>
      </c>
      <c r="F52" s="17">
        <f t="shared" si="7"/>
        <v>73.791666666666671</v>
      </c>
    </row>
    <row r="53" spans="1:6" ht="15.75" x14ac:dyDescent="0.45">
      <c r="A53" s="3" t="s">
        <v>5</v>
      </c>
      <c r="B53" s="2">
        <v>0.14000000000000001</v>
      </c>
      <c r="C53" s="4">
        <f>SUM(B53*C5)</f>
        <v>1127</v>
      </c>
      <c r="D53" s="5">
        <v>4</v>
      </c>
      <c r="E53" s="6">
        <f t="shared" si="6"/>
        <v>281.75</v>
      </c>
      <c r="F53" s="17">
        <f t="shared" si="7"/>
        <v>93.916666666666671</v>
      </c>
    </row>
    <row r="54" spans="1:6" ht="15.75" x14ac:dyDescent="0.45">
      <c r="A54" s="3" t="s">
        <v>6</v>
      </c>
      <c r="B54" s="2">
        <v>0.24</v>
      </c>
      <c r="C54" s="4">
        <f>SUM(B54*C5)</f>
        <v>1932</v>
      </c>
      <c r="D54" s="5">
        <v>5</v>
      </c>
      <c r="E54" s="6">
        <f t="shared" si="6"/>
        <v>386.4</v>
      </c>
      <c r="F54" s="17">
        <f t="shared" si="7"/>
        <v>128.79999999999998</v>
      </c>
    </row>
    <row r="55" spans="1:6" x14ac:dyDescent="0.45">
      <c r="C55" s="10"/>
    </row>
    <row r="56" spans="1:6" ht="28.5" x14ac:dyDescent="0.45">
      <c r="C56" s="7" t="s">
        <v>32</v>
      </c>
      <c r="D56" s="21">
        <f>SUM(F54)</f>
        <v>128.79999999999998</v>
      </c>
    </row>
    <row r="58" spans="1:6" x14ac:dyDescent="0.45">
      <c r="A58" s="23" t="s">
        <v>26</v>
      </c>
      <c r="B58" s="23"/>
      <c r="C58" s="23"/>
      <c r="D58" s="23"/>
      <c r="E58" s="23"/>
      <c r="F58" s="23"/>
    </row>
    <row r="59" spans="1:6" ht="71.25" x14ac:dyDescent="0.45">
      <c r="A59" s="11" t="s">
        <v>7</v>
      </c>
      <c r="B59" s="12" t="s">
        <v>28</v>
      </c>
      <c r="C59" s="12" t="s">
        <v>18</v>
      </c>
      <c r="D59" s="12" t="s">
        <v>20</v>
      </c>
      <c r="E59" s="12" t="s">
        <v>8</v>
      </c>
      <c r="F59" s="12" t="s">
        <v>19</v>
      </c>
    </row>
    <row r="60" spans="1:6" ht="15.75" x14ac:dyDescent="0.45">
      <c r="A60" s="3" t="s">
        <v>0</v>
      </c>
      <c r="B60" s="2">
        <v>0.17</v>
      </c>
      <c r="C60" s="4">
        <f>SUM(B60*C6)</f>
        <v>1071</v>
      </c>
      <c r="D60" s="5">
        <v>4</v>
      </c>
      <c r="E60" s="6">
        <f>SUM(C60/D60)</f>
        <v>267.75</v>
      </c>
      <c r="F60" s="17">
        <f>SUM(E60/3)</f>
        <v>89.25</v>
      </c>
    </row>
    <row r="61" spans="1:6" ht="15.75" x14ac:dyDescent="0.45">
      <c r="A61" s="3" t="s">
        <v>1</v>
      </c>
      <c r="B61" s="2">
        <v>0.13</v>
      </c>
      <c r="C61" s="4">
        <f>SUM(B61*C6)</f>
        <v>819</v>
      </c>
      <c r="D61" s="5">
        <v>4</v>
      </c>
      <c r="E61" s="6">
        <f>SUM(C61/D61)</f>
        <v>204.75</v>
      </c>
      <c r="F61" s="17">
        <f>SUM(E61/3)</f>
        <v>68.25</v>
      </c>
    </row>
    <row r="62" spans="1:6" ht="15.75" x14ac:dyDescent="0.45">
      <c r="A62" s="3" t="s">
        <v>2</v>
      </c>
      <c r="B62" s="2">
        <v>0.11</v>
      </c>
      <c r="C62" s="4">
        <f>SUM(B62*C6)</f>
        <v>693</v>
      </c>
      <c r="D62" s="5">
        <v>5</v>
      </c>
      <c r="E62" s="6">
        <f t="shared" ref="E62:E66" si="8">SUM(C62/D62)</f>
        <v>138.6</v>
      </c>
      <c r="F62" s="17">
        <f t="shared" ref="F62:F66" si="9">SUM(E62/3)</f>
        <v>46.199999999999996</v>
      </c>
    </row>
    <row r="63" spans="1:6" ht="15.75" x14ac:dyDescent="0.45">
      <c r="A63" s="3" t="s">
        <v>3</v>
      </c>
      <c r="B63" s="2">
        <v>0.1</v>
      </c>
      <c r="C63" s="4">
        <f>SUM(B63*C6)</f>
        <v>630</v>
      </c>
      <c r="D63" s="5">
        <v>5</v>
      </c>
      <c r="E63" s="6">
        <f t="shared" si="8"/>
        <v>126</v>
      </c>
      <c r="F63" s="17">
        <f t="shared" si="9"/>
        <v>42</v>
      </c>
    </row>
    <row r="64" spans="1:6" ht="15.75" x14ac:dyDescent="0.45">
      <c r="A64" s="3" t="s">
        <v>4</v>
      </c>
      <c r="B64" s="2">
        <v>0.11</v>
      </c>
      <c r="C64" s="4">
        <f>SUM(B64*C6)</f>
        <v>693</v>
      </c>
      <c r="D64" s="5">
        <v>4</v>
      </c>
      <c r="E64" s="6">
        <f t="shared" si="8"/>
        <v>173.25</v>
      </c>
      <c r="F64" s="17">
        <f t="shared" si="9"/>
        <v>57.75</v>
      </c>
    </row>
    <row r="65" spans="1:6" ht="15.75" x14ac:dyDescent="0.45">
      <c r="A65" s="3" t="s">
        <v>5</v>
      </c>
      <c r="B65" s="2">
        <v>0.14000000000000001</v>
      </c>
      <c r="C65" s="4">
        <f>SUM(B65*C6)</f>
        <v>882.00000000000011</v>
      </c>
      <c r="D65" s="5">
        <v>4</v>
      </c>
      <c r="E65" s="6">
        <f t="shared" si="8"/>
        <v>220.50000000000003</v>
      </c>
      <c r="F65" s="17">
        <f t="shared" si="9"/>
        <v>73.500000000000014</v>
      </c>
    </row>
    <row r="66" spans="1:6" ht="15.75" x14ac:dyDescent="0.45">
      <c r="A66" s="3" t="s">
        <v>6</v>
      </c>
      <c r="B66" s="2">
        <v>0.24</v>
      </c>
      <c r="C66" s="4">
        <f>SUM(B66*C6)</f>
        <v>1512</v>
      </c>
      <c r="D66" s="5">
        <v>4</v>
      </c>
      <c r="E66" s="6">
        <f t="shared" si="8"/>
        <v>378</v>
      </c>
      <c r="F66" s="17">
        <f t="shared" si="9"/>
        <v>126</v>
      </c>
    </row>
    <row r="67" spans="1:6" x14ac:dyDescent="0.45">
      <c r="C67" s="10"/>
    </row>
    <row r="68" spans="1:6" ht="28.5" x14ac:dyDescent="0.45">
      <c r="C68" s="7" t="s">
        <v>33</v>
      </c>
      <c r="D68" s="21">
        <f>SUM(F66)</f>
        <v>126</v>
      </c>
    </row>
    <row r="70" spans="1:6" x14ac:dyDescent="0.45">
      <c r="A70" s="23" t="s">
        <v>27</v>
      </c>
      <c r="B70" s="23"/>
      <c r="C70" s="23"/>
      <c r="D70" s="23"/>
      <c r="E70" s="23"/>
      <c r="F70" s="23"/>
    </row>
    <row r="71" spans="1:6" ht="71.25" x14ac:dyDescent="0.45">
      <c r="A71" s="11" t="s">
        <v>7</v>
      </c>
      <c r="B71" s="12" t="s">
        <v>28</v>
      </c>
      <c r="C71" s="12" t="s">
        <v>18</v>
      </c>
      <c r="D71" s="12" t="s">
        <v>20</v>
      </c>
      <c r="E71" s="12" t="s">
        <v>8</v>
      </c>
      <c r="F71" s="12" t="s">
        <v>19</v>
      </c>
    </row>
    <row r="72" spans="1:6" ht="15.75" x14ac:dyDescent="0.45">
      <c r="A72" s="3" t="s">
        <v>0</v>
      </c>
      <c r="B72" s="2">
        <v>0.17</v>
      </c>
      <c r="C72" s="4">
        <f>SUM(B72*C7)</f>
        <v>654.5</v>
      </c>
      <c r="D72" s="5">
        <v>4</v>
      </c>
      <c r="E72" s="6">
        <f>SUM(C72/D72)</f>
        <v>163.625</v>
      </c>
      <c r="F72" s="17">
        <f>SUM(E72/3)</f>
        <v>54.541666666666664</v>
      </c>
    </row>
    <row r="73" spans="1:6" ht="15.75" x14ac:dyDescent="0.45">
      <c r="A73" s="3" t="s">
        <v>1</v>
      </c>
      <c r="B73" s="2">
        <v>0.13</v>
      </c>
      <c r="C73" s="4">
        <f>SUM(B73*C7)</f>
        <v>500.5</v>
      </c>
      <c r="D73" s="5">
        <v>4</v>
      </c>
      <c r="E73" s="6">
        <f>SUM(C73/D73)</f>
        <v>125.125</v>
      </c>
      <c r="F73" s="17">
        <f>SUM(E73/3)</f>
        <v>41.708333333333336</v>
      </c>
    </row>
    <row r="74" spans="1:6" ht="15.75" x14ac:dyDescent="0.45">
      <c r="A74" s="3" t="s">
        <v>2</v>
      </c>
      <c r="B74" s="2">
        <v>0.11</v>
      </c>
      <c r="C74" s="4">
        <f>SUM(B74*C7)</f>
        <v>423.5</v>
      </c>
      <c r="D74" s="5">
        <v>4</v>
      </c>
      <c r="E74" s="6">
        <f t="shared" ref="E74:E78" si="10">SUM(C74/D74)</f>
        <v>105.875</v>
      </c>
      <c r="F74" s="17">
        <f t="shared" ref="F74:F78" si="11">SUM(E74/3)</f>
        <v>35.291666666666664</v>
      </c>
    </row>
    <row r="75" spans="1:6" ht="15.75" x14ac:dyDescent="0.45">
      <c r="A75" s="3" t="s">
        <v>3</v>
      </c>
      <c r="B75" s="2">
        <v>0.1</v>
      </c>
      <c r="C75" s="4">
        <f>SUM(B75*C7)</f>
        <v>385</v>
      </c>
      <c r="D75" s="5">
        <v>4</v>
      </c>
      <c r="E75" s="6">
        <f t="shared" si="10"/>
        <v>96.25</v>
      </c>
      <c r="F75" s="17">
        <f t="shared" si="11"/>
        <v>32.083333333333336</v>
      </c>
    </row>
    <row r="76" spans="1:6" ht="15.75" x14ac:dyDescent="0.45">
      <c r="A76" s="3" t="s">
        <v>4</v>
      </c>
      <c r="B76" s="2">
        <v>0.11</v>
      </c>
      <c r="C76" s="4">
        <f>SUM(B76*C7)</f>
        <v>423.5</v>
      </c>
      <c r="D76" s="5">
        <v>5</v>
      </c>
      <c r="E76" s="6">
        <f t="shared" si="10"/>
        <v>84.7</v>
      </c>
      <c r="F76" s="17">
        <f t="shared" si="11"/>
        <v>28.233333333333334</v>
      </c>
    </row>
    <row r="77" spans="1:6" ht="15.75" x14ac:dyDescent="0.45">
      <c r="A77" s="3" t="s">
        <v>5</v>
      </c>
      <c r="B77" s="2">
        <v>0.14000000000000001</v>
      </c>
      <c r="C77" s="4">
        <f>SUM(B77*C7)</f>
        <v>539</v>
      </c>
      <c r="D77" s="5">
        <v>5</v>
      </c>
      <c r="E77" s="6">
        <f t="shared" si="10"/>
        <v>107.8</v>
      </c>
      <c r="F77" s="17">
        <f t="shared" si="11"/>
        <v>35.93333333333333</v>
      </c>
    </row>
    <row r="78" spans="1:6" ht="15.75" x14ac:dyDescent="0.45">
      <c r="A78" s="3" t="s">
        <v>6</v>
      </c>
      <c r="B78" s="2">
        <v>0.24</v>
      </c>
      <c r="C78" s="4">
        <f>SUM(B78*C7)</f>
        <v>924</v>
      </c>
      <c r="D78" s="5">
        <v>5</v>
      </c>
      <c r="E78" s="6">
        <f t="shared" si="10"/>
        <v>184.8</v>
      </c>
      <c r="F78" s="17">
        <f t="shared" si="11"/>
        <v>61.6</v>
      </c>
    </row>
    <row r="79" spans="1:6" x14ac:dyDescent="0.45">
      <c r="C79" s="10"/>
    </row>
    <row r="80" spans="1:6" ht="28.5" x14ac:dyDescent="0.45">
      <c r="C80" s="7" t="s">
        <v>34</v>
      </c>
      <c r="D80" s="21">
        <f>SUM(F78)</f>
        <v>61.6</v>
      </c>
    </row>
  </sheetData>
  <mergeCells count="6">
    <mergeCell ref="A70:F70"/>
    <mergeCell ref="A9:F9"/>
    <mergeCell ref="A21:F21"/>
    <mergeCell ref="A33:F33"/>
    <mergeCell ref="A46:F46"/>
    <mergeCell ref="A58:F5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c4977b-ba37-41ab-86fc-c4ad5083090d">
      <Terms xmlns="http://schemas.microsoft.com/office/infopath/2007/PartnerControls"/>
    </lcf76f155ced4ddcb4097134ff3c332f>
    <TaxCatchAll xmlns="660e9efb-c704-4768-a9c0-5656e50bd1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9AC5962193AF4F975AB7020140D3B4" ma:contentTypeVersion="19" ma:contentTypeDescription="Create a new document." ma:contentTypeScope="" ma:versionID="e91e2b0d765b6779a693eeab83333f05">
  <xsd:schema xmlns:xsd="http://www.w3.org/2001/XMLSchema" xmlns:xs="http://www.w3.org/2001/XMLSchema" xmlns:p="http://schemas.microsoft.com/office/2006/metadata/properties" xmlns:ns2="07c4977b-ba37-41ab-86fc-c4ad5083090d" xmlns:ns3="660e9efb-c704-4768-a9c0-5656e50bd1ac" targetNamespace="http://schemas.microsoft.com/office/2006/metadata/properties" ma:root="true" ma:fieldsID="ad25bc02106d5b6a3afd13db987ecfc6" ns2:_="" ns3:_="">
    <xsd:import namespace="07c4977b-ba37-41ab-86fc-c4ad5083090d"/>
    <xsd:import namespace="660e9efb-c704-4768-a9c0-5656e50bd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4977b-ba37-41ab-86fc-c4ad50830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32b9e4-336a-409c-b08e-4de05099d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e9efb-c704-4768-a9c0-5656e50bd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caefc4-c6e3-435a-8f18-59b7facad6ff}" ma:internalName="TaxCatchAll" ma:showField="CatchAllData" ma:web="660e9efb-c704-4768-a9c0-5656e50bd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6F636-CB70-493C-B6B1-9CED0CFF2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E066E-FD5F-4E1E-B7B6-E6D58E55957C}">
  <ds:schemaRefs>
    <ds:schemaRef ds:uri="http://schemas.microsoft.com/office/2006/metadata/properties"/>
    <ds:schemaRef ds:uri="http://schemas.microsoft.com/office/infopath/2007/PartnerControls"/>
    <ds:schemaRef ds:uri="07c4977b-ba37-41ab-86fc-c4ad5083090d"/>
    <ds:schemaRef ds:uri="660e9efb-c704-4768-a9c0-5656e50bd1ac"/>
  </ds:schemaRefs>
</ds:datastoreItem>
</file>

<file path=customXml/itemProps3.xml><?xml version="1.0" encoding="utf-8"?>
<ds:datastoreItem xmlns:ds="http://schemas.openxmlformats.org/officeDocument/2006/customXml" ds:itemID="{1C97D0ED-D8C0-430D-9EA6-876149B1F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c4977b-ba37-41ab-86fc-c4ad5083090d"/>
    <ds:schemaRef ds:uri="660e9efb-c704-4768-a9c0-5656e50bd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Emerson</dc:creator>
  <cp:lastModifiedBy>Liz Emerson</cp:lastModifiedBy>
  <dcterms:created xsi:type="dcterms:W3CDTF">2015-06-05T18:17:20Z</dcterms:created>
  <dcterms:modified xsi:type="dcterms:W3CDTF">2025-11-27T05:27:15Z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0x010100A49AC5962193AF4F975AB7020140D3B4</vt:lpwstr>
  </property>
  <property fmtid="{D5CDD505-2E9C-101B-9397-08002B2CF9AE}" pid="3" name="MediaServiceImageTags">
    <vt:lpwstr/>
  </property>
</Properties>
</file>